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<sst xmlns="http://schemas.openxmlformats.org/spreadsheetml/2006/main" count="34" uniqueCount="34">
  <si>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Laufzeit Pumpe [Std/a]</t>
  </si>
  <si>
    <t>eingesparte Energie {kWh]</t>
  </si>
  <si>
    <t>Strompreis [EUR/kwh]</t>
  </si>
  <si>
    <t>1.Jahr</t>
  </si>
  <si>
    <t>2.Jahr</t>
  </si>
  <si>
    <t>3.Jahr</t>
  </si>
  <si>
    <t>4.Jahr</t>
  </si>
  <si>
    <t>5.Jahr</t>
  </si>
  <si>
    <t>6.Jahr</t>
  </si>
  <si>
    <t>7.Jahr</t>
  </si>
  <si>
    <t>8.Jahr</t>
  </si>
  <si>
    <t>9.Jahr</t>
  </si>
  <si>
    <t>10.Jahr</t>
  </si>
  <si>
    <t>11.Jahr</t>
  </si>
  <si>
    <t>12.Jahr</t>
  </si>
  <si>
    <t>13.Jahr</t>
  </si>
  <si>
    <t>14.Jahr</t>
  </si>
  <si>
    <t>15.Jahr</t>
  </si>
  <si>
    <t>16.Jahr</t>
  </si>
  <si>
    <t>17.Jahr</t>
  </si>
  <si>
    <t>18.Jahr</t>
  </si>
  <si>
    <t>19.Jahr</t>
  </si>
  <si>
    <t>20.Jahr</t>
  </si>
  <si>
    <t>Anstieg Strompreis [%/a]</t>
  </si>
  <si>
    <t>Jahr</t>
  </si>
  <si>
    <t>Einsparung pro Jahr</t>
  </si>
  <si>
    <t>Gesamteeinsparung</t>
  </si>
  <si>
    <t>jährl. Einsparung [EUR/a]</t>
  </si>
  <si>
    <t>Pumpenleistung konv [W]</t>
  </si>
  <si>
    <t>Pumpenleistung Biral [W]</t>
  </si>
  <si>
    <t>↓</t>
  </si>
  <si>
    <t>In den gelben Feldern der zweiten Spalte lassen sich eigene Werte eingeben!</t>
  </si>
  <si>
    <t>Berechnung der Amortisation der Biral-Energiesparpumpe</t>
  </si>
  <si>
    <r>
      <t xml:space="preserve">Eine Amortisation ist erreicht, wenn die Gesamteinsparung ab einem bestimmten Jahr größer ist als der Anschaffungswert der </t>
    </r>
    <r>
      <rPr>
        <b/>
        <sz val="10"/>
        <rFont val="Arial"/>
        <family val="2"/>
      </rPr>
      <t>Biral-Energiesparpumpe</t>
    </r>
    <r>
      <rPr>
        <sz val="10"/>
        <rFont val="Arial"/>
        <family val="2"/>
      </rPr>
      <t xml:space="preserve"> (590,00 EUR) abzüglich des Geldwertes der konventionellen Pumpe (100,00 EUR) =</t>
    </r>
    <r>
      <rPr>
        <b/>
        <sz val="10"/>
        <rFont val="Arial"/>
        <family val="2"/>
      </rPr>
      <t xml:space="preserve"> 490,00 EUR !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</si>
</sst>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E+00"/>
    <numFmt numFmtId="174" formatCode="_-* #,##0.00\ [$€-1]_-;\-* #,##0.00\ [$€-1]_-;_-* &quot;-&quot;??\ [$€-1]_-"/>
  </numFmts>
  <fonts count="38">
    <font>
      <sz val="10"/>
      <name val="Arial"/>
      <family val="0"/>
    </font>
    <font>
      <b/>
      <sz val="10"/>
      <name val="Arial"/>
      <family val="2"/>
    </font>
    <font>
      <sz val="5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39">
    <xf numFmtId="0" fontId="0" fillId="0" borderId="0" xfId="0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74" fontId="0" fillId="0" borderId="0" xfId="46" applyFont="1" applyBorder="1" applyAlignment="1">
      <alignment/>
    </xf>
    <xf numFmtId="0" fontId="0" fillId="0" borderId="11" xfId="0" applyBorder="1" applyAlignment="1">
      <alignment/>
    </xf>
    <xf numFmtId="174" fontId="0" fillId="0" borderId="11" xfId="46" applyFont="1" applyBorder="1" applyAlignment="1">
      <alignment/>
    </xf>
    <xf numFmtId="0" fontId="0" fillId="0" borderId="12" xfId="0" applyBorder="1" applyAlignment="1">
      <alignment horizontal="right"/>
    </xf>
    <xf numFmtId="174" fontId="0" fillId="0" borderId="13" xfId="46" applyFont="1" applyBorder="1" applyAlignment="1">
      <alignment/>
    </xf>
    <xf numFmtId="0" fontId="0" fillId="0" borderId="14" xfId="0" applyBorder="1" applyAlignment="1">
      <alignment horizontal="right"/>
    </xf>
    <xf numFmtId="174" fontId="0" fillId="0" borderId="15" xfId="46" applyFont="1" applyBorder="1" applyAlignment="1">
      <alignment/>
    </xf>
    <xf numFmtId="0" fontId="0" fillId="0" borderId="15" xfId="0" applyBorder="1" applyAlignment="1">
      <alignment/>
    </xf>
    <xf numFmtId="174" fontId="0" fillId="0" borderId="16" xfId="46" applyFont="1" applyBorder="1" applyAlignment="1">
      <alignment/>
    </xf>
    <xf numFmtId="0" fontId="0" fillId="0" borderId="17" xfId="0" applyBorder="1" applyAlignment="1">
      <alignment horizontal="right"/>
    </xf>
    <xf numFmtId="174" fontId="0" fillId="0" borderId="18" xfId="46" applyFont="1" applyBorder="1" applyAlignment="1">
      <alignment/>
    </xf>
    <xf numFmtId="0" fontId="0" fillId="0" borderId="18" xfId="0" applyBorder="1" applyAlignment="1">
      <alignment/>
    </xf>
    <xf numFmtId="174" fontId="0" fillId="0" borderId="19" xfId="46" applyFont="1" applyBorder="1" applyAlignment="1">
      <alignment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 horizontal="justify" vertical="justify" wrapText="1"/>
    </xf>
    <xf numFmtId="0" fontId="3" fillId="0" borderId="0" xfId="0" applyFont="1" applyAlignment="1">
      <alignment horizontal="center"/>
    </xf>
    <xf numFmtId="174" fontId="0" fillId="0" borderId="13" xfId="46" applyFont="1" applyFill="1" applyBorder="1" applyAlignment="1">
      <alignment/>
    </xf>
    <xf numFmtId="0" fontId="0" fillId="0" borderId="0" xfId="0" applyFont="1" applyAlignment="1">
      <alignment horizontal="justify" vertical="justify" wrapText="1"/>
    </xf>
    <xf numFmtId="0" fontId="1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1" fillId="0" borderId="0" xfId="0" applyFont="1" applyAlignment="1">
      <alignment horizontal="left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25.421875" style="0" bestFit="1" customWidth="1"/>
    <col min="2" max="2" width="6.00390625" style="0" bestFit="1" customWidth="1"/>
    <col min="3" max="3" width="23.28125" style="0" customWidth="1"/>
    <col min="4" max="4" width="7.00390625" style="11" bestFit="1" customWidth="1"/>
    <col min="5" max="5" width="19.421875" style="0" bestFit="1" customWidth="1"/>
    <col min="6" max="6" width="5.00390625" style="0" bestFit="1" customWidth="1"/>
    <col min="7" max="7" width="19.28125" style="0" bestFit="1" customWidth="1"/>
  </cols>
  <sheetData>
    <row r="1" spans="1:7" ht="15" customHeight="1">
      <c r="A1" s="38" t="s">
        <v>32</v>
      </c>
      <c r="B1" s="38"/>
      <c r="C1" s="38"/>
      <c r="D1" s="38"/>
      <c r="E1" s="38"/>
      <c r="F1" s="38"/>
      <c r="G1" s="38"/>
    </row>
    <row r="2" ht="15" customHeight="1"/>
    <row r="3" ht="15" customHeight="1" thickBot="1"/>
    <row r="4" spans="1:7" ht="15" customHeight="1" thickBot="1">
      <c r="A4" s="32" t="s">
        <v>31</v>
      </c>
      <c r="B4" s="33" t="s">
        <v>30</v>
      </c>
      <c r="D4" s="27" t="s">
        <v>24</v>
      </c>
      <c r="E4" s="28" t="s">
        <v>25</v>
      </c>
      <c r="F4" s="28"/>
      <c r="G4" s="29" t="s">
        <v>26</v>
      </c>
    </row>
    <row r="5" spans="3:7" ht="15" customHeight="1" thickBot="1">
      <c r="C5" s="2"/>
      <c r="D5" s="23" t="s">
        <v>3</v>
      </c>
      <c r="E5" s="24">
        <f>B21</f>
        <v>46.656</v>
      </c>
      <c r="F5" s="25">
        <f>B24/100+1</f>
        <v>1.05</v>
      </c>
      <c r="G5" s="26">
        <f>SUM(E5)</f>
        <v>46.656</v>
      </c>
    </row>
    <row r="6" spans="1:7" ht="15" customHeight="1" thickBot="1">
      <c r="A6" s="4" t="s">
        <v>0</v>
      </c>
      <c r="B6" s="5">
        <v>4860</v>
      </c>
      <c r="C6" s="2"/>
      <c r="D6" s="17" t="s">
        <v>4</v>
      </c>
      <c r="E6" s="16">
        <f aca="true" t="shared" si="0" ref="E6:E24">E5*F6</f>
        <v>48.9888</v>
      </c>
      <c r="F6" s="15">
        <f>B24/100+1</f>
        <v>1.05</v>
      </c>
      <c r="G6" s="18">
        <f>SUM(E5:E6)</f>
        <v>95.6448</v>
      </c>
    </row>
    <row r="7" spans="1:7" ht="15" customHeight="1">
      <c r="A7" s="6"/>
      <c r="B7" s="6"/>
      <c r="D7" s="17" t="s">
        <v>5</v>
      </c>
      <c r="E7" s="16">
        <f t="shared" si="0"/>
        <v>51.43824</v>
      </c>
      <c r="F7" s="15">
        <f>B24/100+1</f>
        <v>1.05</v>
      </c>
      <c r="G7" s="18">
        <f>SUM(E5:E7)</f>
        <v>147.08304</v>
      </c>
    </row>
    <row r="8" spans="1:7" ht="15" customHeight="1" thickBot="1">
      <c r="A8" s="7"/>
      <c r="B8" s="7"/>
      <c r="C8" s="2"/>
      <c r="D8" s="17" t="s">
        <v>6</v>
      </c>
      <c r="E8" s="16">
        <f t="shared" si="0"/>
        <v>54.010152000000005</v>
      </c>
      <c r="F8" s="15">
        <f>B24/100+1</f>
        <v>1.05</v>
      </c>
      <c r="G8" s="18">
        <f>SUM(E5:E8)</f>
        <v>201.09319200000002</v>
      </c>
    </row>
    <row r="9" spans="1:7" ht="15" customHeight="1" thickBot="1">
      <c r="A9" s="4" t="s">
        <v>28</v>
      </c>
      <c r="B9" s="5">
        <v>50</v>
      </c>
      <c r="C9" s="2"/>
      <c r="D9" s="17" t="s">
        <v>7</v>
      </c>
      <c r="E9" s="16">
        <f t="shared" si="0"/>
        <v>56.71065960000001</v>
      </c>
      <c r="F9" s="15">
        <f>B24/100+1</f>
        <v>1.05</v>
      </c>
      <c r="G9" s="18">
        <f>SUM(E5:E9)</f>
        <v>257.80385160000003</v>
      </c>
    </row>
    <row r="10" spans="1:7" ht="15" customHeight="1">
      <c r="A10" s="6"/>
      <c r="B10" s="6"/>
      <c r="D10" s="17" t="s">
        <v>8</v>
      </c>
      <c r="E10" s="16">
        <f t="shared" si="0"/>
        <v>59.54619258000001</v>
      </c>
      <c r="F10" s="15">
        <f>B24/100+1</f>
        <v>1.05</v>
      </c>
      <c r="G10" s="18">
        <f>SUM(E5:E10)</f>
        <v>317.35004418000005</v>
      </c>
    </row>
    <row r="11" spans="1:7" ht="15" customHeight="1" thickBot="1">
      <c r="A11" s="7"/>
      <c r="B11" s="7"/>
      <c r="C11" s="2"/>
      <c r="D11" s="17" t="s">
        <v>9</v>
      </c>
      <c r="E11" s="16">
        <f t="shared" si="0"/>
        <v>62.523502209000014</v>
      </c>
      <c r="F11" s="15">
        <f>B24/100+1</f>
        <v>1.05</v>
      </c>
      <c r="G11" s="18">
        <f>SUM(E5:E11)</f>
        <v>379.87354638900007</v>
      </c>
    </row>
    <row r="12" spans="1:7" ht="15" customHeight="1" thickBot="1">
      <c r="A12" s="4" t="s">
        <v>29</v>
      </c>
      <c r="B12" s="5">
        <v>10</v>
      </c>
      <c r="C12" s="2"/>
      <c r="D12" s="17" t="s">
        <v>10</v>
      </c>
      <c r="E12" s="16">
        <f t="shared" si="0"/>
        <v>65.64967731945002</v>
      </c>
      <c r="F12" s="15">
        <f>B24/100+1</f>
        <v>1.05</v>
      </c>
      <c r="G12" s="18">
        <f>SUM(E5:E12)</f>
        <v>445.5232237084501</v>
      </c>
    </row>
    <row r="13" spans="1:7" ht="15" customHeight="1">
      <c r="A13" s="6"/>
      <c r="B13" s="6"/>
      <c r="D13" s="17" t="s">
        <v>11</v>
      </c>
      <c r="E13" s="16">
        <f t="shared" si="0"/>
        <v>68.93216118542253</v>
      </c>
      <c r="F13" s="15">
        <f>B24/100+1</f>
        <v>1.05</v>
      </c>
      <c r="G13" s="18">
        <f>SUM(E5:E13)</f>
        <v>514.4553848938726</v>
      </c>
    </row>
    <row r="14" spans="1:7" ht="15" customHeight="1" thickBot="1">
      <c r="A14" s="7"/>
      <c r="B14" s="7"/>
      <c r="D14" s="17" t="s">
        <v>12</v>
      </c>
      <c r="E14" s="16">
        <f t="shared" si="0"/>
        <v>72.37876924469366</v>
      </c>
      <c r="F14" s="15">
        <f>B24/100+1</f>
        <v>1.05</v>
      </c>
      <c r="G14" s="18">
        <f>SUM(E5:E14)</f>
        <v>586.8341541385663</v>
      </c>
    </row>
    <row r="15" spans="1:7" ht="15" customHeight="1" thickBot="1">
      <c r="A15" s="4" t="s">
        <v>1</v>
      </c>
      <c r="B15" s="4">
        <f>(B9-B12)*B6/1000</f>
        <v>194.4</v>
      </c>
      <c r="D15" s="17" t="s">
        <v>13</v>
      </c>
      <c r="E15" s="16">
        <f t="shared" si="0"/>
        <v>75.99770770692834</v>
      </c>
      <c r="F15" s="15">
        <f>B24/100+1</f>
        <v>1.05</v>
      </c>
      <c r="G15" s="18">
        <f>SUM(E5:E15)</f>
        <v>662.8318618454946</v>
      </c>
    </row>
    <row r="16" spans="1:7" ht="15" customHeight="1">
      <c r="A16" s="7"/>
      <c r="B16" s="7"/>
      <c r="D16" s="17" t="s">
        <v>14</v>
      </c>
      <c r="E16" s="16">
        <f t="shared" si="0"/>
        <v>79.79759309227475</v>
      </c>
      <c r="F16" s="15">
        <f>B24/100+1</f>
        <v>1.05</v>
      </c>
      <c r="G16" s="18">
        <f>SUM(E5:E16)</f>
        <v>742.6294549377693</v>
      </c>
    </row>
    <row r="17" spans="1:7" ht="15" customHeight="1" thickBot="1">
      <c r="A17" s="7"/>
      <c r="B17" s="7"/>
      <c r="D17" s="17" t="s">
        <v>15</v>
      </c>
      <c r="E17" s="16">
        <f t="shared" si="0"/>
        <v>83.7874727468885</v>
      </c>
      <c r="F17" s="15">
        <f>B24/100+1</f>
        <v>1.05</v>
      </c>
      <c r="G17" s="18">
        <f>SUM(E5:E17)</f>
        <v>826.4169276846578</v>
      </c>
    </row>
    <row r="18" spans="1:7" ht="15" customHeight="1" thickBot="1">
      <c r="A18" s="4" t="s">
        <v>2</v>
      </c>
      <c r="B18" s="8">
        <v>0.24</v>
      </c>
      <c r="D18" s="17" t="s">
        <v>16</v>
      </c>
      <c r="E18" s="16">
        <f t="shared" si="0"/>
        <v>87.97684638423293</v>
      </c>
      <c r="F18" s="15">
        <f>B24/100+1</f>
        <v>1.05</v>
      </c>
      <c r="G18" s="18">
        <f>SUM(E5:E18)</f>
        <v>914.3937740688907</v>
      </c>
    </row>
    <row r="19" spans="1:7" ht="15" customHeight="1">
      <c r="A19" s="7"/>
      <c r="B19" s="7"/>
      <c r="D19" s="17" t="s">
        <v>17</v>
      </c>
      <c r="E19" s="16">
        <f t="shared" si="0"/>
        <v>92.37568870344458</v>
      </c>
      <c r="F19" s="15">
        <f>B24/100+1</f>
        <v>1.05</v>
      </c>
      <c r="G19" s="34">
        <f>SUM(E5:E19)</f>
        <v>1006.7694627723353</v>
      </c>
    </row>
    <row r="20" spans="1:7" ht="15" customHeight="1" thickBot="1">
      <c r="A20" s="7"/>
      <c r="B20" s="7"/>
      <c r="C20" s="3"/>
      <c r="D20" s="17" t="s">
        <v>18</v>
      </c>
      <c r="E20" s="16">
        <f t="shared" si="0"/>
        <v>96.99447313861681</v>
      </c>
      <c r="F20" s="15">
        <f>B24/100+1</f>
        <v>1.05</v>
      </c>
      <c r="G20" s="18">
        <f>SUM(E5:E20)</f>
        <v>1103.7639359109521</v>
      </c>
    </row>
    <row r="21" spans="1:7" ht="15" customHeight="1" thickBot="1">
      <c r="A21" s="4" t="s">
        <v>27</v>
      </c>
      <c r="B21" s="9">
        <f>B15*B18</f>
        <v>46.656</v>
      </c>
      <c r="C21" s="3"/>
      <c r="D21" s="17" t="s">
        <v>19</v>
      </c>
      <c r="E21" s="16">
        <f t="shared" si="0"/>
        <v>101.84419679554766</v>
      </c>
      <c r="F21" s="15">
        <f>B24/100+1</f>
        <v>1.05</v>
      </c>
      <c r="G21" s="18">
        <f>SUM(E5:E21)</f>
        <v>1205.6081327064999</v>
      </c>
    </row>
    <row r="22" spans="1:7" ht="15" customHeight="1">
      <c r="A22" s="10"/>
      <c r="B22" s="10"/>
      <c r="D22" s="17" t="s">
        <v>20</v>
      </c>
      <c r="E22" s="16">
        <f t="shared" si="0"/>
        <v>106.93640663532504</v>
      </c>
      <c r="F22" s="15">
        <f>B24/100+1</f>
        <v>1.05</v>
      </c>
      <c r="G22" s="18">
        <f>SUM(E5:E22)</f>
        <v>1312.544539341825</v>
      </c>
    </row>
    <row r="23" spans="1:7" ht="15" customHeight="1" thickBot="1">
      <c r="A23" s="7"/>
      <c r="B23" s="7"/>
      <c r="D23" s="17" t="s">
        <v>21</v>
      </c>
      <c r="E23" s="16">
        <f t="shared" si="0"/>
        <v>112.2832269670913</v>
      </c>
      <c r="F23" s="15">
        <f>B24/100+1</f>
        <v>1.05</v>
      </c>
      <c r="G23" s="18">
        <f>SUM(E5:E23)</f>
        <v>1424.8277663089161</v>
      </c>
    </row>
    <row r="24" spans="1:7" ht="15" customHeight="1" thickBot="1">
      <c r="A24" s="4" t="s">
        <v>23</v>
      </c>
      <c r="B24" s="8">
        <v>5</v>
      </c>
      <c r="D24" s="19" t="s">
        <v>22</v>
      </c>
      <c r="E24" s="20">
        <f t="shared" si="0"/>
        <v>117.89738831544587</v>
      </c>
      <c r="F24" s="21">
        <f>B24/100+1</f>
        <v>1.05</v>
      </c>
      <c r="G24" s="22">
        <f>SUM(E5:E24)</f>
        <v>1542.725154624362</v>
      </c>
    </row>
    <row r="25" spans="1:7" ht="15" customHeight="1">
      <c r="A25" s="30"/>
      <c r="B25" s="31"/>
      <c r="D25" s="12"/>
      <c r="E25" s="14"/>
      <c r="F25" s="13"/>
      <c r="G25" s="14"/>
    </row>
    <row r="26" ht="15" customHeight="1">
      <c r="E26" s="1"/>
    </row>
    <row r="27" spans="1:7" ht="15" customHeight="1">
      <c r="A27" s="35" t="s">
        <v>33</v>
      </c>
      <c r="B27" s="36"/>
      <c r="C27" s="36"/>
      <c r="D27" s="36"/>
      <c r="E27" s="36"/>
      <c r="F27" s="36"/>
      <c r="G27" s="36"/>
    </row>
    <row r="28" spans="1:7" ht="15" customHeight="1">
      <c r="A28" s="37"/>
      <c r="B28" s="37"/>
      <c r="C28" s="37"/>
      <c r="D28" s="37"/>
      <c r="E28" s="37"/>
      <c r="F28" s="37"/>
      <c r="G28" s="37"/>
    </row>
  </sheetData>
  <sheetProtection/>
  <mergeCells count="2">
    <mergeCell ref="A27:G28"/>
    <mergeCell ref="A1:G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2010-09-12T12:21:37Z</dcterms:created>
  <dcterms:modified xsi:type="dcterms:W3CDTF">2010-09-12T12:21:42Z</dcterms:modified>
  <cp:category/>
  <cp:version/>
  <cp:contentType/>
  <cp:contentStatus/>
</cp:coreProperties>
</file>